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l/Downloads/"/>
    </mc:Choice>
  </mc:AlternateContent>
  <xr:revisionPtr revIDLastSave="0" documentId="13_ncr:1_{27AD603F-0131-464A-8696-16F224885080}" xr6:coauthVersionLast="33" xr6:coauthVersionMax="33" xr10:uidLastSave="{00000000-0000-0000-0000-000000000000}"/>
  <bookViews>
    <workbookView xWindow="380" yWindow="460" windowWidth="28040" windowHeight="15940" xr2:uid="{99D732F0-9F0D-BE4E-AB8F-BFC696AE27B6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D12" i="1"/>
  <c r="C12" i="1"/>
  <c r="E12" i="1"/>
  <c r="H13" i="1"/>
  <c r="E13" i="1"/>
  <c r="C13" i="1"/>
  <c r="D13" i="1" s="1"/>
  <c r="H10" i="1"/>
  <c r="C10" i="1"/>
  <c r="D10" i="1"/>
  <c r="E10" i="1"/>
  <c r="D3" i="1" l="1"/>
  <c r="D2" i="1"/>
  <c r="H9" i="1" l="1"/>
  <c r="H11" i="1"/>
  <c r="E11" i="1"/>
  <c r="C11" i="1"/>
  <c r="D11" i="1" s="1"/>
  <c r="C9" i="1"/>
  <c r="D9" i="1" s="1"/>
  <c r="E9" i="1"/>
  <c r="H8" i="1" l="1"/>
  <c r="C8" i="1"/>
  <c r="D8" i="1" s="1"/>
  <c r="E8" i="1"/>
  <c r="H3" i="1"/>
  <c r="H4" i="1"/>
  <c r="H5" i="1"/>
  <c r="H6" i="1"/>
  <c r="H7" i="1"/>
  <c r="E3" i="1"/>
  <c r="E4" i="1"/>
  <c r="E5" i="1"/>
  <c r="E6" i="1"/>
  <c r="E7" i="1"/>
  <c r="C6" i="1"/>
  <c r="D6" i="1" s="1"/>
  <c r="C7" i="1"/>
  <c r="D7" i="1" s="1"/>
  <c r="H2" i="1"/>
  <c r="E2" i="1"/>
  <c r="C4" i="1"/>
  <c r="D4" i="1" s="1"/>
  <c r="C5" i="1"/>
  <c r="D5" i="1" s="1"/>
  <c r="C3" i="1"/>
  <c r="M2" i="1"/>
  <c r="C2" i="1" s="1"/>
</calcChain>
</file>

<file path=xl/sharedStrings.xml><?xml version="1.0" encoding="utf-8"?>
<sst xmlns="http://schemas.openxmlformats.org/spreadsheetml/2006/main" count="13" uniqueCount="13">
  <si>
    <t>Time (min)</t>
  </si>
  <si>
    <t>Rcp</t>
  </si>
  <si>
    <t>Percent Finer</t>
  </si>
  <si>
    <t>Rcl</t>
  </si>
  <si>
    <t>L (cm)</t>
  </si>
  <si>
    <t>A</t>
  </si>
  <si>
    <t>D (mm)</t>
  </si>
  <si>
    <t>Hydrometer reading ®</t>
  </si>
  <si>
    <t>a</t>
  </si>
  <si>
    <t>Ws</t>
  </si>
  <si>
    <t>Tempature</t>
  </si>
  <si>
    <t>Ft</t>
  </si>
  <si>
    <t>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</si>
</sst>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Hydrometer</a:t>
            </a:r>
            <a:r>
              <a:rPr lang="en-US" baseline="0"/>
              <a:t> Analysis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Sheet1!$H$2:$H$12</c:f>
              <c:numCache>
                <c:formatCode>General</c:formatCode>
                <c:ptCount val="11"/>
                <c:pt idx="0">
                  <c:v>2.8703023001275748E-2</c:v>
                </c:pt>
                <c:pt idx="1">
                  <c:v>2.5108865189631954E-2</c:v>
                </c:pt>
                <c:pt idx="2">
                  <c:v>2.2394857784152455E-2</c:v>
                </c:pt>
                <c:pt idx="3">
                  <c:v>1.9648256920144342E-2</c:v>
                </c:pt>
                <c:pt idx="4">
                  <c:v>1.4525253870414796E-2</c:v>
                </c:pt>
                <c:pt idx="5">
                  <c:v>1.1049923076655329E-2</c:v>
                </c:pt>
                <c:pt idx="6">
                  <c:v>8.1875352416544336E-3</c:v>
                </c:pt>
                <c:pt idx="7">
                  <c:v>6.0423946687826781E-3</c:v>
                </c:pt>
                <c:pt idx="8">
                  <c:v>1.5542959428186754E-3</c:v>
                </c:pt>
                <c:pt idx="9">
                  <c:v>1.3495374869085441E-3</c:v>
                </c:pt>
                <c:pt idx="10">
                  <c:v>1.0346133833778932E-3</c:v>
                </c:pt>
              </c:numCache>
            </c:numRef>
          </c:xVal>
          <c:yVal>
            <c:numRef>
              <c:f>Sheet1!$D$2:$D$12</c:f>
              <c:numCache>
                <c:formatCode>General</c:formatCode>
                <c:ptCount val="11"/>
                <c:pt idx="0">
                  <c:v>85.757462686567166</c:v>
                </c:pt>
                <c:pt idx="1">
                  <c:v>83.932835820895519</c:v>
                </c:pt>
                <c:pt idx="2">
                  <c:v>82.108208955223873</c:v>
                </c:pt>
                <c:pt idx="3">
                  <c:v>76.634328358208961</c:v>
                </c:pt>
                <c:pt idx="4">
                  <c:v>67.511194029850742</c:v>
                </c:pt>
                <c:pt idx="5">
                  <c:v>58.388059701492537</c:v>
                </c:pt>
                <c:pt idx="6">
                  <c:v>47.440298507462686</c:v>
                </c:pt>
                <c:pt idx="7">
                  <c:v>36.492537313432834</c:v>
                </c:pt>
                <c:pt idx="8">
                  <c:v>15.509328358208958</c:v>
                </c:pt>
                <c:pt idx="9">
                  <c:v>14.597014925373134</c:v>
                </c:pt>
                <c:pt idx="10">
                  <c:v>12.772388059701493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22B-6246-A412-CCC0849910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1534304"/>
        <c:axId val="1340921552"/>
      </c:scatterChart>
      <c:valAx>
        <c:axId val="1401534304"/>
        <c:scaling>
          <c:logBase val="10"/>
          <c:orientation val="minMax"/>
          <c:max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Grain</a:t>
                </a:r>
                <a:r>
                  <a:rPr lang="en-US" baseline="0"/>
                  <a:t> Size, D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0921552"/>
        <c:crosses val="autoZero"/>
        <c:crossBetween val="midCat"/>
      </c:valAx>
      <c:valAx>
        <c:axId val="134092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%Finer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15343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603250</xdr:colOff>
      <xdr:row>3</xdr:row>
      <xdr:rowOff>101600</xdr:rowOff>
    </xdr:from>
    <xdr:to>
      <xdr:col>14</xdr:col>
      <xdr:colOff>222250</xdr:colOff>
      <xdr:row>17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86B45B43-4E5E-8F49-823D-8A840FAA8A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C5BB-79DD-314A-A171-074EF9F87F81}">
  <dimension ref="A1:N13"/>
  <sheetViews>
    <sheetView tabSelected="1" workbookViewId="0">
      <selection activeCell="D4" sqref="D4"/>
    </sheetView>
  </sheetViews>
  <sheetFormatPr baseColWidth="10" defaultRowHeight="16" x14ac:dyDescent="0.2"/>
  <cols>
    <col min="2" max="2" width="20.1640625" customWidth="1"/>
    <col min="4" max="4" width="13.33203125" customWidth="1"/>
  </cols>
  <sheetData>
    <row r="1" spans="1:14" x14ac:dyDescent="0.2">
      <c r="A1" t="s">
        <v>0</v>
      </c>
      <c r="B1" t="s">
        <v>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A2">
        <v>1.7</v>
      </c>
      <c r="B2">
        <v>51</v>
      </c>
      <c r="C2">
        <f>B2+M2-N2</f>
        <v>47</v>
      </c>
      <c r="D2">
        <f>((C2*0.978)/53.6)*100</f>
        <v>85.757462686567166</v>
      </c>
      <c r="E2">
        <f>B2+1</f>
        <v>52</v>
      </c>
      <c r="F2">
        <v>7.8</v>
      </c>
      <c r="G2">
        <v>1.34E-2</v>
      </c>
      <c r="H2">
        <f>G2*SQRT(F2/A2)</f>
        <v>2.8703023001275748E-2</v>
      </c>
      <c r="J2">
        <v>0.97799999999999998</v>
      </c>
      <c r="K2">
        <v>53.6</v>
      </c>
      <c r="L2">
        <v>19.399999999999999</v>
      </c>
      <c r="M2">
        <f>-4.85+(0.25*L2)</f>
        <v>0</v>
      </c>
      <c r="N2">
        <v>4</v>
      </c>
    </row>
    <row r="3" spans="1:14" x14ac:dyDescent="0.2">
      <c r="A3">
        <v>2.25</v>
      </c>
      <c r="B3">
        <v>50</v>
      </c>
      <c r="C3">
        <f>B3+M3-4</f>
        <v>46</v>
      </c>
      <c r="D3">
        <f t="shared" ref="D3:D10" si="0">((C3*0.978)/53.6)*100</f>
        <v>83.932835820895519</v>
      </c>
      <c r="E3">
        <f t="shared" ref="E3:E10" si="1">B3+1</f>
        <v>51</v>
      </c>
      <c r="F3">
        <v>7.9</v>
      </c>
      <c r="G3">
        <v>1.34E-2</v>
      </c>
      <c r="H3">
        <f t="shared" ref="H3:H10" si="2">G3*SQRT(F3/A3)</f>
        <v>2.5108865189631954E-2</v>
      </c>
    </row>
    <row r="4" spans="1:14" x14ac:dyDescent="0.2">
      <c r="A4">
        <v>2.9</v>
      </c>
      <c r="B4">
        <v>49</v>
      </c>
      <c r="C4">
        <f t="shared" ref="C4:C10" si="3">B4+M4-4</f>
        <v>45</v>
      </c>
      <c r="D4">
        <f t="shared" si="0"/>
        <v>82.108208955223873</v>
      </c>
      <c r="E4">
        <f t="shared" si="1"/>
        <v>50</v>
      </c>
      <c r="F4">
        <v>8.1</v>
      </c>
      <c r="G4">
        <v>1.34E-2</v>
      </c>
      <c r="H4">
        <f t="shared" si="2"/>
        <v>2.2394857784152455E-2</v>
      </c>
    </row>
    <row r="5" spans="1:14" x14ac:dyDescent="0.2">
      <c r="A5">
        <v>4</v>
      </c>
      <c r="B5">
        <v>46</v>
      </c>
      <c r="C5">
        <f t="shared" si="3"/>
        <v>42</v>
      </c>
      <c r="D5">
        <f t="shared" si="0"/>
        <v>76.634328358208961</v>
      </c>
      <c r="E5">
        <f t="shared" si="1"/>
        <v>47</v>
      </c>
      <c r="F5">
        <v>8.6</v>
      </c>
      <c r="G5">
        <v>1.34E-2</v>
      </c>
      <c r="H5">
        <f t="shared" si="2"/>
        <v>1.9648256920144342E-2</v>
      </c>
    </row>
    <row r="6" spans="1:14" x14ac:dyDescent="0.2">
      <c r="A6">
        <v>8</v>
      </c>
      <c r="B6">
        <v>41</v>
      </c>
      <c r="C6">
        <f t="shared" si="3"/>
        <v>37</v>
      </c>
      <c r="D6">
        <f t="shared" si="0"/>
        <v>67.511194029850742</v>
      </c>
      <c r="E6">
        <f t="shared" si="1"/>
        <v>42</v>
      </c>
      <c r="F6">
        <v>9.4</v>
      </c>
      <c r="G6">
        <v>1.34E-2</v>
      </c>
      <c r="H6">
        <f t="shared" si="2"/>
        <v>1.4525253870414796E-2</v>
      </c>
    </row>
    <row r="7" spans="1:14" x14ac:dyDescent="0.2">
      <c r="A7">
        <v>15</v>
      </c>
      <c r="B7">
        <v>36</v>
      </c>
      <c r="C7">
        <f t="shared" si="3"/>
        <v>32</v>
      </c>
      <c r="D7">
        <f t="shared" si="0"/>
        <v>58.388059701492537</v>
      </c>
      <c r="E7">
        <f t="shared" si="1"/>
        <v>37</v>
      </c>
      <c r="F7">
        <v>10.199999999999999</v>
      </c>
      <c r="G7">
        <v>1.34E-2</v>
      </c>
      <c r="H7">
        <f t="shared" si="2"/>
        <v>1.1049923076655329E-2</v>
      </c>
    </row>
    <row r="8" spans="1:14" x14ac:dyDescent="0.2">
      <c r="A8">
        <v>30</v>
      </c>
      <c r="B8">
        <v>30</v>
      </c>
      <c r="C8">
        <f t="shared" si="3"/>
        <v>26</v>
      </c>
      <c r="D8">
        <f t="shared" si="0"/>
        <v>47.440298507462686</v>
      </c>
      <c r="E8">
        <f t="shared" si="1"/>
        <v>31</v>
      </c>
      <c r="F8">
        <v>11.2</v>
      </c>
      <c r="G8">
        <v>1.34E-2</v>
      </c>
      <c r="H8">
        <f t="shared" si="2"/>
        <v>8.1875352416544336E-3</v>
      </c>
    </row>
    <row r="9" spans="1:14" x14ac:dyDescent="0.2">
      <c r="A9">
        <v>60</v>
      </c>
      <c r="B9">
        <v>24</v>
      </c>
      <c r="C9">
        <f t="shared" si="3"/>
        <v>20</v>
      </c>
      <c r="D9">
        <f t="shared" si="0"/>
        <v>36.492537313432834</v>
      </c>
      <c r="E9">
        <f t="shared" si="1"/>
        <v>25</v>
      </c>
      <c r="F9">
        <v>12.2</v>
      </c>
      <c r="G9">
        <v>1.34E-2</v>
      </c>
      <c r="H9">
        <f t="shared" si="2"/>
        <v>6.0423946687826781E-3</v>
      </c>
    </row>
    <row r="10" spans="1:14" x14ac:dyDescent="0.2">
      <c r="A10">
        <v>1048</v>
      </c>
      <c r="B10">
        <v>12.5</v>
      </c>
      <c r="C10">
        <f t="shared" si="3"/>
        <v>8.5</v>
      </c>
      <c r="D10">
        <f t="shared" si="0"/>
        <v>15.509328358208958</v>
      </c>
      <c r="E10">
        <f t="shared" si="1"/>
        <v>13.5</v>
      </c>
      <c r="F10">
        <v>14.1</v>
      </c>
      <c r="G10">
        <v>1.34E-2</v>
      </c>
      <c r="H10">
        <f t="shared" si="2"/>
        <v>1.5542959428186754E-3</v>
      </c>
    </row>
    <row r="11" spans="1:14" x14ac:dyDescent="0.2">
      <c r="A11">
        <v>1400</v>
      </c>
      <c r="B11">
        <v>12</v>
      </c>
      <c r="C11">
        <f>B11+M10-4</f>
        <v>8</v>
      </c>
      <c r="D11">
        <f>((C11*0.978)/53.6)*100</f>
        <v>14.597014925373134</v>
      </c>
      <c r="E11">
        <f>B11+1</f>
        <v>13</v>
      </c>
      <c r="F11">
        <v>14.2</v>
      </c>
      <c r="G11">
        <v>1.34E-2</v>
      </c>
      <c r="H11">
        <f>G11*SQRT(F11/A11)</f>
        <v>1.3495374869085441E-3</v>
      </c>
    </row>
    <row r="12" spans="1:14" x14ac:dyDescent="0.2">
      <c r="A12">
        <v>2382</v>
      </c>
      <c r="B12">
        <v>11</v>
      </c>
      <c r="C12">
        <f>B12+M11-4</f>
        <v>7</v>
      </c>
      <c r="D12">
        <f>((C12*0.978)/53.6)*100</f>
        <v>12.772388059701493</v>
      </c>
      <c r="E12">
        <f>B12+1</f>
        <v>12</v>
      </c>
      <c r="F12">
        <v>14.2</v>
      </c>
      <c r="G12">
        <v>1.34E-2</v>
      </c>
      <c r="H12">
        <f>G12*SQRT(F12/A12)</f>
        <v>1.0346133833778932E-3</v>
      </c>
    </row>
    <row r="13" spans="1:14" x14ac:dyDescent="0.2">
      <c r="A13">
        <v>2580</v>
      </c>
      <c r="B13">
        <v>11</v>
      </c>
      <c r="C13">
        <f>B13+M12-4</f>
        <v>7</v>
      </c>
      <c r="D13">
        <f>((C13*0.978)/53.6)*100</f>
        <v>12.772388059701493</v>
      </c>
      <c r="E13">
        <f>B13+1</f>
        <v>12</v>
      </c>
      <c r="F13">
        <v>14.3</v>
      </c>
      <c r="G13">
        <v>1.34E-2</v>
      </c>
      <c r="H13">
        <f>G13*SQRT(F13/A13)</f>
        <v>9.9761498530982827E-4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Cashel-Cordo, William J.</dc:creator>
  <cp:lastModifiedBy>Cashel-Cordo, William J.</cp:lastModifiedBy>
  <dcterms:created xsi:type="dcterms:W3CDTF">2018-05-23T19:46:23Z</dcterms:created>
  <dcterms:modified xsi:type="dcterms:W3CDTF">2018-06-08T15:02:06Z</dcterms:modified>
</cp:coreProperties>
</file>